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VERKEFNI\Sérvinnslur\JMH - Fyrirspurna\mánadarlegar frettir - uppl. midlun á opingogn\2020 - janúar\"/>
    </mc:Choice>
  </mc:AlternateContent>
  <bookViews>
    <workbookView xWindow="0" yWindow="0" windowWidth="28800" windowHeight="11700"/>
  </bookViews>
  <sheets>
    <sheet name="Sheet1" sheetId="1" r:id="rId1"/>
    <sheet name="Sheet2" sheetId="2" r:id="rId2"/>
    <sheet name="Sheet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9" i="1" l="1"/>
  <c r="F69" i="1" s="1"/>
  <c r="C47" i="1"/>
  <c r="D39" i="1"/>
  <c r="E39" i="1"/>
  <c r="C39" i="1"/>
  <c r="D29" i="1"/>
  <c r="E29" i="1"/>
  <c r="C29" i="1"/>
  <c r="D18" i="1"/>
  <c r="E18" i="1"/>
  <c r="C18" i="1"/>
  <c r="C13" i="1"/>
  <c r="F13" i="1"/>
  <c r="D13" i="1"/>
  <c r="E13" i="1"/>
  <c r="C5" i="1"/>
  <c r="F61" i="1"/>
  <c r="D61" i="1"/>
  <c r="E61" i="1"/>
  <c r="C61" i="1"/>
  <c r="F47" i="1"/>
  <c r="D47" i="1"/>
  <c r="E47" i="1"/>
  <c r="D69" i="1"/>
  <c r="E69" i="1"/>
  <c r="F39" i="1" l="1"/>
  <c r="F29" i="1"/>
  <c r="F18" i="1" l="1"/>
  <c r="D5" i="1" l="1"/>
  <c r="E5" i="1"/>
  <c r="C7" i="1"/>
  <c r="F7" i="1" s="1"/>
  <c r="C8" i="1"/>
  <c r="F8" i="1" s="1"/>
  <c r="C9" i="1"/>
  <c r="F9" i="1" s="1"/>
  <c r="C10" i="1"/>
  <c r="F10" i="1" s="1"/>
  <c r="C11" i="1"/>
  <c r="F11" i="1" s="1"/>
  <c r="C12" i="1"/>
  <c r="F12" i="1" s="1"/>
  <c r="C14" i="1"/>
  <c r="F14" i="1" s="1"/>
  <c r="C15" i="1"/>
  <c r="F15" i="1" s="1"/>
  <c r="C16" i="1"/>
  <c r="F16" i="1" s="1"/>
  <c r="C17" i="1"/>
  <c r="F17" i="1" s="1"/>
  <c r="C19" i="1"/>
  <c r="F19" i="1" s="1"/>
  <c r="C20" i="1"/>
  <c r="F20" i="1" s="1"/>
  <c r="C21" i="1"/>
  <c r="F21" i="1" s="1"/>
  <c r="C22" i="1"/>
  <c r="F22" i="1" s="1"/>
  <c r="C23" i="1"/>
  <c r="F23" i="1" s="1"/>
  <c r="C24" i="1"/>
  <c r="F24" i="1" s="1"/>
  <c r="C25" i="1"/>
  <c r="F25" i="1" s="1"/>
  <c r="C26" i="1"/>
  <c r="F26" i="1" s="1"/>
  <c r="C27" i="1"/>
  <c r="F27" i="1" s="1"/>
  <c r="C28" i="1"/>
  <c r="F28" i="1" s="1"/>
  <c r="C30" i="1"/>
  <c r="F30" i="1" s="1"/>
  <c r="C31" i="1"/>
  <c r="F31" i="1" s="1"/>
  <c r="C32" i="1"/>
  <c r="F32" i="1" s="1"/>
  <c r="C33" i="1"/>
  <c r="F33" i="1" s="1"/>
  <c r="C34" i="1"/>
  <c r="F34" i="1" s="1"/>
  <c r="C35" i="1"/>
  <c r="F35" i="1" s="1"/>
  <c r="C36" i="1"/>
  <c r="F36" i="1" s="1"/>
  <c r="C37" i="1"/>
  <c r="F37" i="1" s="1"/>
  <c r="C38" i="1"/>
  <c r="F38" i="1" s="1"/>
  <c r="C40" i="1"/>
  <c r="F40" i="1" s="1"/>
  <c r="C41" i="1"/>
  <c r="F41" i="1" s="1"/>
  <c r="C42" i="1"/>
  <c r="F42" i="1" s="1"/>
  <c r="C43" i="1"/>
  <c r="F43" i="1" s="1"/>
  <c r="C44" i="1"/>
  <c r="F44" i="1" s="1"/>
  <c r="C45" i="1"/>
  <c r="F45" i="1" s="1"/>
  <c r="C46" i="1"/>
  <c r="F46" i="1" s="1"/>
  <c r="C48" i="1"/>
  <c r="F48" i="1" s="1"/>
  <c r="C49" i="1"/>
  <c r="F49" i="1" s="1"/>
  <c r="C50" i="1"/>
  <c r="F50" i="1" s="1"/>
  <c r="C51" i="1"/>
  <c r="F51" i="1" s="1"/>
  <c r="C52" i="1"/>
  <c r="F52" i="1" s="1"/>
  <c r="C53" i="1"/>
  <c r="F53" i="1" s="1"/>
  <c r="C54" i="1"/>
  <c r="F54" i="1" s="1"/>
  <c r="C55" i="1"/>
  <c r="F55" i="1" s="1"/>
  <c r="C56" i="1"/>
  <c r="F56" i="1" s="1"/>
  <c r="C57" i="1"/>
  <c r="F57" i="1" s="1"/>
  <c r="C58" i="1"/>
  <c r="F58" i="1" s="1"/>
  <c r="C59" i="1"/>
  <c r="F59" i="1" s="1"/>
  <c r="C60" i="1"/>
  <c r="F60" i="1" s="1"/>
  <c r="C62" i="1"/>
  <c r="F62" i="1" s="1"/>
  <c r="C63" i="1"/>
  <c r="F63" i="1" s="1"/>
  <c r="C64" i="1"/>
  <c r="F64" i="1" s="1"/>
  <c r="C65" i="1"/>
  <c r="F65" i="1" s="1"/>
  <c r="C66" i="1"/>
  <c r="F66" i="1" s="1"/>
  <c r="C67" i="1"/>
  <c r="F67" i="1" s="1"/>
  <c r="C68" i="1"/>
  <c r="F68" i="1" s="1"/>
  <c r="C70" i="1"/>
  <c r="F70" i="1" s="1"/>
  <c r="C71" i="1"/>
  <c r="F71" i="1" s="1"/>
  <c r="C72" i="1"/>
  <c r="F72" i="1" s="1"/>
  <c r="C73" i="1"/>
  <c r="F73" i="1" s="1"/>
  <c r="C74" i="1"/>
  <c r="F74" i="1" s="1"/>
  <c r="C75" i="1"/>
  <c r="F75" i="1" s="1"/>
  <c r="C76" i="1"/>
  <c r="F76" i="1" s="1"/>
  <c r="C77" i="1"/>
  <c r="F77" i="1" s="1"/>
  <c r="C78" i="1"/>
  <c r="F78" i="1" s="1"/>
  <c r="C79" i="1"/>
  <c r="F79" i="1" s="1"/>
  <c r="C80" i="1"/>
  <c r="F80" i="1" s="1"/>
  <c r="C81" i="1"/>
  <c r="F81" i="1" s="1"/>
  <c r="C82" i="1"/>
  <c r="F82" i="1" s="1"/>
  <c r="C83" i="1"/>
  <c r="F83" i="1" s="1"/>
  <c r="C84" i="1"/>
  <c r="F84" i="1" s="1"/>
  <c r="C6" i="1"/>
  <c r="F5" i="1" l="1"/>
  <c r="F6" i="1"/>
</calcChain>
</file>

<file path=xl/sharedStrings.xml><?xml version="1.0" encoding="utf-8"?>
<sst xmlns="http://schemas.openxmlformats.org/spreadsheetml/2006/main" count="109" uniqueCount="97">
  <si>
    <t>íslenskir ríkisborgarar</t>
  </si>
  <si>
    <t>Erlendir ríkisborgarar</t>
  </si>
  <si>
    <t>Erlendir ríkisborgarar (%)</t>
  </si>
  <si>
    <t>h</t>
  </si>
  <si>
    <t>Samtals</t>
  </si>
  <si>
    <t>Höfuðborgarsvæði</t>
  </si>
  <si>
    <t>Reykjavíkurborg</t>
  </si>
  <si>
    <t>Kópavogsbær</t>
  </si>
  <si>
    <t>Seltjarnarnesbær</t>
  </si>
  <si>
    <t>Garðabær</t>
  </si>
  <si>
    <t>Hafnarfjarðarkaupstaður</t>
  </si>
  <si>
    <t>Mosfellsbær</t>
  </si>
  <si>
    <t>Kjósarhreppur</t>
  </si>
  <si>
    <t>Reykjanesbær</t>
  </si>
  <si>
    <t>Grindavíkurbær</t>
  </si>
  <si>
    <t>Sveitarfélagið Vogar</t>
  </si>
  <si>
    <t>Suðurnesjabær</t>
  </si>
  <si>
    <t>Akraneskaupstaður</t>
  </si>
  <si>
    <t>Skorradalshreppur</t>
  </si>
  <si>
    <t>Hvalfjarðarsveit</t>
  </si>
  <si>
    <t>Borgarbyggð</t>
  </si>
  <si>
    <t>Grundarfjarðarbær</t>
  </si>
  <si>
    <t>Helgafellssveit</t>
  </si>
  <si>
    <t>Stykkishólmsbær</t>
  </si>
  <si>
    <t>Eyja- og Miklaholtshreppur</t>
  </si>
  <si>
    <t>Snæfellsbær</t>
  </si>
  <si>
    <t>Dalabyggð</t>
  </si>
  <si>
    <t>Bolungarvíkurkaupstaður</t>
  </si>
  <si>
    <t>Ísafjarðarbær</t>
  </si>
  <si>
    <t>Reykhólahreppur</t>
  </si>
  <si>
    <t>Tálknafjarðarhreppur</t>
  </si>
  <si>
    <t>Vesturbyggð</t>
  </si>
  <si>
    <t>Súðavíkurhreppur</t>
  </si>
  <si>
    <t>Árneshreppur</t>
  </si>
  <si>
    <t>Kaldrananeshreppur</t>
  </si>
  <si>
    <t>Strandabyggð</t>
  </si>
  <si>
    <t>Sveitarfélagið Skagafjörður</t>
  </si>
  <si>
    <t>Húnaþing vestra</t>
  </si>
  <si>
    <t>Blönduósbær</t>
  </si>
  <si>
    <t>Sveitarfélagið Skagaströnd</t>
  </si>
  <si>
    <t>Skagabyggð</t>
  </si>
  <si>
    <t>Húnavatnshreppur</t>
  </si>
  <si>
    <t>Akrahreppur</t>
  </si>
  <si>
    <t>Akureyrarbær</t>
  </si>
  <si>
    <t>Norðurþing</t>
  </si>
  <si>
    <t>Fjallabyggð</t>
  </si>
  <si>
    <t>Dalvíkurbyggð</t>
  </si>
  <si>
    <t>Eyjafjarðarsveit</t>
  </si>
  <si>
    <t>Hörgársveit</t>
  </si>
  <si>
    <t>Svalbarðsstrandarhreppur</t>
  </si>
  <si>
    <t>Grýtubakkahreppur</t>
  </si>
  <si>
    <t>Skútustaðahreppur</t>
  </si>
  <si>
    <t>Tjörneshreppur</t>
  </si>
  <si>
    <t>Þingeyjarsveit</t>
  </si>
  <si>
    <t>Svalbarðshreppur</t>
  </si>
  <si>
    <t>Langanesbyggð</t>
  </si>
  <si>
    <t>Seyðisfjarðarkaupstaður</t>
  </si>
  <si>
    <t>Fjarðabyggð</t>
  </si>
  <si>
    <t>Vopnafjarðarhreppur</t>
  </si>
  <si>
    <t>Fljótsdalshreppur</t>
  </si>
  <si>
    <t>Borgarfjarðarhreppur</t>
  </si>
  <si>
    <t>Djúpavogshreppur</t>
  </si>
  <si>
    <t>Fljótsdalshérað</t>
  </si>
  <si>
    <t>Sveitarfélagið Hornafjörður</t>
  </si>
  <si>
    <t>Vestmannaeyjabær</t>
  </si>
  <si>
    <t>Sveitarfélagið Árborg</t>
  </si>
  <si>
    <t>Mýrdalshreppur</t>
  </si>
  <si>
    <t>Skaftárhreppur</t>
  </si>
  <si>
    <t>Ásahreppur</t>
  </si>
  <si>
    <t>Rangárþing eystra</t>
  </si>
  <si>
    <t>Rangárþing ytra</t>
  </si>
  <si>
    <t>Hrunamannahreppur</t>
  </si>
  <si>
    <t>Hveragerðisbær</t>
  </si>
  <si>
    <t>Sveitarfélagið Ölfus</t>
  </si>
  <si>
    <t>Grímsnes- og Grafningshreppur</t>
  </si>
  <si>
    <t>Skeiða- og Gnúpverjahreppur</t>
  </si>
  <si>
    <t>Bláskógabyggð</t>
  </si>
  <si>
    <t>Flóahreppur</t>
  </si>
  <si>
    <t>Suðurland</t>
  </si>
  <si>
    <t>Austurland</t>
  </si>
  <si>
    <t>Norðurland eystra</t>
  </si>
  <si>
    <t>Norðurland vestra</t>
  </si>
  <si>
    <t xml:space="preserve">Vestfirðir </t>
  </si>
  <si>
    <t>Vesturland</t>
  </si>
  <si>
    <t xml:space="preserve">Suðurnes </t>
  </si>
  <si>
    <t>select substring (loghHusk, 1,4) AS sveitafélag,  count (*) as fjöldi</t>
  </si>
  <si>
    <t>from dbo.FyrstaDesStada2019</t>
  </si>
  <si>
    <t>where rikisfang = 'IS'</t>
  </si>
  <si>
    <t>group by substring (loghHusk, 1,4)</t>
  </si>
  <si>
    <t>order by substring (loghHusk, 1,4)</t>
  </si>
  <si>
    <t>union</t>
  </si>
  <si>
    <t>where rikisfang &lt;&gt; 'IS'</t>
  </si>
  <si>
    <t>Landshlutar</t>
  </si>
  <si>
    <t>0000</t>
  </si>
  <si>
    <t xml:space="preserve">   Sveitafélag</t>
  </si>
  <si>
    <t>Hlutfall erlendra ríkisborgara eftir sveitafélögum þann 1. desember 2019</t>
  </si>
  <si>
    <t>Þjóðskrá Íslands - 21. janúar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</si>
</sst>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 applyAlignment="1">
      <alignment horizontal="center"/>
    </xf>
    <xf numFmtId="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horizontal="center"/>
    </xf>
    <xf numFmtId="3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horizontal="left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49" fontId="0" fillId="3" borderId="0" xfId="0" applyNumberFormat="1" applyFill="1" applyAlignment="1">
      <alignment horizontal="left"/>
    </xf>
    <xf numFmtId="3" fontId="0" fillId="3" borderId="0" xfId="0" applyNumberFormat="1" applyFill="1" applyAlignment="1">
      <alignment horizontal="center"/>
    </xf>
    <xf numFmtId="9" fontId="0" fillId="3" borderId="0" xfId="0" applyNumberFormat="1" applyFill="1" applyAlignment="1">
      <alignment horizontal="center"/>
    </xf>
    <xf numFmtId="49" fontId="0" fillId="3" borderId="0" xfId="0" applyNumberFormat="1" applyFill="1" applyAlignment="1">
      <alignment horizontal="center"/>
    </xf>
    <xf numFmtId="0" fontId="2" fillId="2" borderId="2" xfId="0" applyFont="1" applyFill="1" applyBorder="1" applyAlignment="1">
      <alignment horizontal="left"/>
    </xf>
    <xf numFmtId="49" fontId="0" fillId="2" borderId="0" xfId="0" applyNumberFormat="1" applyFill="1" applyBorder="1" applyAlignment="1">
      <alignment horizontal="center"/>
    </xf>
    <xf numFmtId="3" fontId="0" fillId="2" borderId="0" xfId="0" applyNumberFormat="1" applyFill="1" applyBorder="1" applyAlignment="1">
      <alignment horizontal="center"/>
    </xf>
    <xf numFmtId="9" fontId="0" fillId="2" borderId="0" xfId="0" applyNumberFormat="1" applyFill="1" applyBorder="1" applyAlignment="1">
      <alignment horizontal="center"/>
    </xf>
    <xf numFmtId="0" fontId="0" fillId="3" borderId="3" xfId="0" applyFill="1" applyBorder="1" applyAlignment="1">
      <alignment horizontal="left"/>
    </xf>
    <xf numFmtId="49" fontId="3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49" fontId="0" fillId="3" borderId="0" xfId="0" applyNumberFormat="1" applyFill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3" fontId="0" fillId="3" borderId="0" xfId="0" applyNumberFormat="1" applyFill="1" applyBorder="1" applyAlignment="1">
      <alignment horizontal="center"/>
    </xf>
    <xf numFmtId="9" fontId="0" fillId="3" borderId="0" xfId="0" applyNumberFormat="1" applyFill="1" applyBorder="1" applyAlignment="1">
      <alignment horizontal="center"/>
    </xf>
    <xf numFmtId="3" fontId="0" fillId="3" borderId="3" xfId="0" applyNumberFormat="1" applyFill="1" applyBorder="1" applyAlignment="1">
      <alignment horizontal="center"/>
    </xf>
    <xf numFmtId="9" fontId="0" fillId="3" borderId="3" xfId="0" applyNumberForma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3" fillId="3" borderId="0" xfId="0" applyNumberFormat="1" applyFont="1" applyFill="1" applyAlignment="1">
      <alignment horizontal="center"/>
    </xf>
    <xf numFmtId="3" fontId="1" fillId="3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49" fontId="1" fillId="2" borderId="0" xfId="0" applyNumberFormat="1" applyFont="1" applyFill="1" applyBorder="1" applyAlignment="1">
      <alignment horizontal="left"/>
    </xf>
    <xf numFmtId="3" fontId="1" fillId="2" borderId="0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4" fontId="0" fillId="0" borderId="0" xfId="0" applyNumberFormat="1"/>
    <xf numFmtId="164" fontId="0" fillId="2" borderId="0" xfId="0" applyNumberFormat="1" applyFill="1" applyAlignment="1">
      <alignment horizontal="center"/>
    </xf>
    <xf numFmtId="9" fontId="0" fillId="0" borderId="0" xfId="0" applyNumberFormat="1"/>
    <xf numFmtId="0" fontId="1" fillId="3" borderId="1" xfId="0" applyFont="1" applyFill="1" applyBorder="1" applyAlignment="1">
      <alignment horizontal="left"/>
    </xf>
    <xf numFmtId="49" fontId="1" fillId="3" borderId="1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left"/>
    </xf>
    <xf numFmtId="0" fontId="4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s-IS" sz="1600" b="1"/>
              <a:t>Hlutfall erlendra</a:t>
            </a:r>
            <a:r>
              <a:rPr lang="is-IS" sz="1600" b="1" baseline="0"/>
              <a:t> ríkisborgara eftir landshlutum</a:t>
            </a:r>
          </a:p>
          <a:p>
            <a:pPr>
              <a:defRPr/>
            </a:pPr>
            <a:r>
              <a:rPr lang="is-IS" sz="1200" i="1" baseline="0"/>
              <a:t>Tölurnar miðast við 1. desember 2019</a:t>
            </a:r>
            <a:endParaRPr lang="is-IS" sz="1200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title>
    <c:autoTitleDeleted val="0"/>
    <c:plotArea>
      <c:layout>
        <c:manualLayout>
          <c:layoutTarget val="inner"/>
          <c:xMode val="edge"/>
          <c:yMode val="edge"/>
          <c:x val="4.8223326327751469E-2"/>
          <c:y val="0.11919944789510006"/>
          <c:w val="0.91241628006831255"/>
          <c:h val="0.800198018725920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s-I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Sheet2!$B$4:$B$11</c:f>
              <c:strCache>
                <c:ptCount val="8"/>
                <c:pt idx="0">
                  <c:v>Höfuðborgarsvæði</c:v>
                </c:pt>
                <c:pt idx="1">
                  <c:v>Suðurnes </c:v>
                </c:pt>
                <c:pt idx="2">
                  <c:v>Vesturland</c:v>
                </c:pt>
                <c:pt idx="3">
                  <c:v>Vestfirðir </c:v>
                </c:pt>
                <c:pt idx="4">
                  <c:v>Norðurland vestra</c:v>
                </c:pt>
                <c:pt idx="5">
                  <c:v>Norðurland eystra</c:v>
                </c:pt>
                <c:pt idx="6">
                  <c:v>Austurland</c:v>
                </c:pt>
                <c:pt idx="7">
                  <c:v>Suðurland</c:v>
                </c:pt>
              </c:strCache>
            </c:strRef>
          </c:cat>
          <c:val>
            <c:numRef>
              <c:f>Sheet2!$C$4:$C$11</c:f>
              <c:numCache>
                <c:formatCode>0%</c:formatCode>
                <c:ptCount val="8"/>
                <c:pt idx="0">
                  <c:v>0.13169289395649431</c:v>
                </c:pt>
                <c:pt idx="1">
                  <c:v>0.2360826594788859</c:v>
                </c:pt>
                <c:pt idx="2">
                  <c:v>0.12624504980199208</c:v>
                </c:pt>
                <c:pt idx="3">
                  <c:v>0.16479348131497612</c:v>
                </c:pt>
                <c:pt idx="4" formatCode="0.0%">
                  <c:v>8.4755015695373276E-2</c:v>
                </c:pt>
                <c:pt idx="5" formatCode="0.0%">
                  <c:v>8.2461759707151264E-2</c:v>
                </c:pt>
                <c:pt idx="6">
                  <c:v>0.11992551210428305</c:v>
                </c:pt>
                <c:pt idx="7">
                  <c:v>0.14372830776217199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98-427A-91B6-3A04E1925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4172928"/>
        <c:axId val="554176208"/>
      </c:barChart>
      <c:catAx>
        <c:axId val="55417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554176208"/>
        <c:crosses val="autoZero"/>
        <c:auto val="1"/>
        <c:lblAlgn val="ctr"/>
        <c:lblOffset val="100"/>
        <c:noMultiLvlLbl val="0"/>
      </c:catAx>
      <c:valAx>
        <c:axId val="554176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554172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466725</xdr:colOff>
      <xdr:row>24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abSelected="1" workbookViewId="0">
      <selection activeCell="C14" sqref="C14"/>
    </sheetView>
  </sheetViews>
  <sheetFormatPr defaultRowHeight="15" x14ac:dyDescent="0.25"/>
  <cols>
    <col min="1" max="1" width="12.5703125" style="1" customWidth="1"/>
    <col min="2" max="2" width="29" style="3" bestFit="1" customWidth="1"/>
    <col min="3" max="3" width="10.85546875" style="4" customWidth="1"/>
    <col min="4" max="4" width="22.42578125" style="1" bestFit="1" customWidth="1"/>
    <col min="5" max="5" width="22.28515625" style="1" bestFit="1" customWidth="1"/>
    <col min="6" max="6" width="26.140625" style="1" bestFit="1" customWidth="1"/>
    <col min="7" max="16384" width="9.140625" style="1"/>
  </cols>
  <sheetData>
    <row r="1" spans="1:6" ht="18.75" x14ac:dyDescent="0.3">
      <c r="A1" s="44" t="s">
        <v>95</v>
      </c>
    </row>
    <row r="2" spans="1:6" x14ac:dyDescent="0.25">
      <c r="A2" s="7" t="s">
        <v>96</v>
      </c>
    </row>
    <row r="4" spans="1:6" ht="15.75" x14ac:dyDescent="0.25">
      <c r="A4" s="39" t="s">
        <v>92</v>
      </c>
      <c r="B4" s="43" t="s">
        <v>94</v>
      </c>
      <c r="C4" s="41" t="s">
        <v>4</v>
      </c>
      <c r="D4" s="42" t="s">
        <v>0</v>
      </c>
      <c r="E4" s="42" t="s">
        <v>1</v>
      </c>
      <c r="F4" s="40" t="s">
        <v>2</v>
      </c>
    </row>
    <row r="5" spans="1:6" ht="21" customHeight="1" x14ac:dyDescent="0.25">
      <c r="A5" s="33" t="s">
        <v>5</v>
      </c>
      <c r="B5" s="35"/>
      <c r="C5" s="34">
        <f>SUM(C6:C12)</f>
        <v>233027</v>
      </c>
      <c r="D5" s="34">
        <f t="shared" ref="D5:E5" si="0">SUM(D6:D12)</f>
        <v>202339</v>
      </c>
      <c r="E5" s="34">
        <f t="shared" si="0"/>
        <v>30688</v>
      </c>
      <c r="F5" s="22">
        <f>E5/C5</f>
        <v>0.13169289395649431</v>
      </c>
    </row>
    <row r="6" spans="1:6" ht="19.5" customHeight="1" x14ac:dyDescent="0.25">
      <c r="A6" s="14" t="s">
        <v>93</v>
      </c>
      <c r="B6" s="11" t="s">
        <v>6</v>
      </c>
      <c r="C6" s="12">
        <f>D6+E6</f>
        <v>131146</v>
      </c>
      <c r="D6" s="12">
        <v>110160</v>
      </c>
      <c r="E6" s="12">
        <v>20986</v>
      </c>
      <c r="F6" s="13">
        <f>E6/C6</f>
        <v>0.16002013023653028</v>
      </c>
    </row>
    <row r="7" spans="1:6" x14ac:dyDescent="0.25">
      <c r="A7" s="1">
        <v>1000</v>
      </c>
      <c r="B7" s="5" t="s">
        <v>7</v>
      </c>
      <c r="C7" s="4">
        <f t="shared" ref="C7:C77" si="1">D7+E7</f>
        <v>37936</v>
      </c>
      <c r="D7" s="4">
        <v>33879</v>
      </c>
      <c r="E7" s="4">
        <v>4057</v>
      </c>
      <c r="F7" s="2">
        <f t="shared" ref="F7:F77" si="2">E7/C7</f>
        <v>0.10694327288064108</v>
      </c>
    </row>
    <row r="8" spans="1:6" x14ac:dyDescent="0.25">
      <c r="A8" s="14">
        <v>1100</v>
      </c>
      <c r="B8" s="6" t="s">
        <v>8</v>
      </c>
      <c r="C8" s="12">
        <f t="shared" si="1"/>
        <v>4719</v>
      </c>
      <c r="D8" s="12">
        <v>4326</v>
      </c>
      <c r="E8" s="12">
        <v>393</v>
      </c>
      <c r="F8" s="13">
        <f t="shared" si="2"/>
        <v>8.3280356007628731E-2</v>
      </c>
    </row>
    <row r="9" spans="1:6" x14ac:dyDescent="0.25">
      <c r="A9" s="3">
        <v>1300</v>
      </c>
      <c r="B9" s="7" t="s">
        <v>9</v>
      </c>
      <c r="C9" s="4">
        <f t="shared" si="1"/>
        <v>16924</v>
      </c>
      <c r="D9" s="4">
        <v>16113</v>
      </c>
      <c r="E9" s="4">
        <v>811</v>
      </c>
      <c r="F9" s="2">
        <f t="shared" si="2"/>
        <v>4.7920113448357365E-2</v>
      </c>
    </row>
    <row r="10" spans="1:6" x14ac:dyDescent="0.25">
      <c r="A10" s="14">
        <v>1400</v>
      </c>
      <c r="B10" s="6" t="s">
        <v>10</v>
      </c>
      <c r="C10" s="12">
        <f t="shared" si="1"/>
        <v>29986</v>
      </c>
      <c r="D10" s="12">
        <v>26579</v>
      </c>
      <c r="E10" s="12">
        <v>3407</v>
      </c>
      <c r="F10" s="13">
        <f t="shared" si="2"/>
        <v>0.11361968918828787</v>
      </c>
    </row>
    <row r="11" spans="1:6" x14ac:dyDescent="0.25">
      <c r="A11" s="3">
        <v>1604</v>
      </c>
      <c r="B11" s="7" t="s">
        <v>11</v>
      </c>
      <c r="C11" s="4">
        <f t="shared" si="1"/>
        <v>12069</v>
      </c>
      <c r="D11" s="4">
        <v>11050</v>
      </c>
      <c r="E11" s="4">
        <v>1019</v>
      </c>
      <c r="F11" s="2">
        <f t="shared" si="2"/>
        <v>8.4431187339464739E-2</v>
      </c>
    </row>
    <row r="12" spans="1:6" x14ac:dyDescent="0.25">
      <c r="A12" s="14">
        <v>1606</v>
      </c>
      <c r="B12" s="6" t="s">
        <v>12</v>
      </c>
      <c r="C12" s="12">
        <f t="shared" si="1"/>
        <v>247</v>
      </c>
      <c r="D12" s="12">
        <v>232</v>
      </c>
      <c r="E12" s="12">
        <v>15</v>
      </c>
      <c r="F12" s="13">
        <f t="shared" si="2"/>
        <v>6.0728744939271252E-2</v>
      </c>
    </row>
    <row r="13" spans="1:6" ht="21" customHeight="1" x14ac:dyDescent="0.25">
      <c r="A13" s="10" t="s">
        <v>84</v>
      </c>
      <c r="B13" s="20"/>
      <c r="C13" s="21">
        <f>SUM(C14:C17)</f>
        <v>27825</v>
      </c>
      <c r="D13" s="21">
        <f t="shared" ref="D13:E13" si="3">SUM(D14:D17)</f>
        <v>21256</v>
      </c>
      <c r="E13" s="21">
        <f t="shared" si="3"/>
        <v>6569</v>
      </c>
      <c r="F13" s="22">
        <f>E13/C13</f>
        <v>0.2360826594788859</v>
      </c>
    </row>
    <row r="14" spans="1:6" x14ac:dyDescent="0.25">
      <c r="A14" s="14">
        <v>2000</v>
      </c>
      <c r="B14" s="6" t="s">
        <v>13</v>
      </c>
      <c r="C14" s="12">
        <f t="shared" si="1"/>
        <v>19423</v>
      </c>
      <c r="D14" s="12">
        <v>14464</v>
      </c>
      <c r="E14" s="12">
        <v>4959</v>
      </c>
      <c r="F14" s="13">
        <f t="shared" si="2"/>
        <v>0.25531586263707973</v>
      </c>
    </row>
    <row r="15" spans="1:6" x14ac:dyDescent="0.25">
      <c r="A15" s="3">
        <v>2300</v>
      </c>
      <c r="B15" s="7" t="s">
        <v>14</v>
      </c>
      <c r="C15" s="4">
        <f t="shared" si="1"/>
        <v>3508</v>
      </c>
      <c r="D15" s="4">
        <v>2867</v>
      </c>
      <c r="E15" s="4">
        <v>641</v>
      </c>
      <c r="F15" s="2">
        <f t="shared" si="2"/>
        <v>0.18272519954389965</v>
      </c>
    </row>
    <row r="16" spans="1:6" x14ac:dyDescent="0.25">
      <c r="A16" s="14">
        <v>2506</v>
      </c>
      <c r="B16" s="6" t="s">
        <v>15</v>
      </c>
      <c r="C16" s="12">
        <f t="shared" si="1"/>
        <v>1308</v>
      </c>
      <c r="D16" s="12">
        <v>1054</v>
      </c>
      <c r="E16" s="12">
        <v>254</v>
      </c>
      <c r="F16" s="13">
        <f t="shared" si="2"/>
        <v>0.19418960244648317</v>
      </c>
    </row>
    <row r="17" spans="1:6" x14ac:dyDescent="0.25">
      <c r="A17" s="3">
        <v>2510</v>
      </c>
      <c r="B17" s="7" t="s">
        <v>16</v>
      </c>
      <c r="C17" s="4">
        <f t="shared" si="1"/>
        <v>3586</v>
      </c>
      <c r="D17" s="4">
        <v>2871</v>
      </c>
      <c r="E17" s="4">
        <v>715</v>
      </c>
      <c r="F17" s="2">
        <f t="shared" si="2"/>
        <v>0.19938650306748465</v>
      </c>
    </row>
    <row r="18" spans="1:6" ht="27" customHeight="1" x14ac:dyDescent="0.25">
      <c r="A18" s="29" t="s">
        <v>83</v>
      </c>
      <c r="B18" s="30"/>
      <c r="C18" s="31">
        <f>SUM(C19:C28)</f>
        <v>16666</v>
      </c>
      <c r="D18" s="31">
        <f t="shared" ref="D18:E18" si="4">SUM(D19:D28)</f>
        <v>14562</v>
      </c>
      <c r="E18" s="31">
        <f t="shared" si="4"/>
        <v>2104</v>
      </c>
      <c r="F18" s="32">
        <f t="shared" si="2"/>
        <v>0.12624504980199208</v>
      </c>
    </row>
    <row r="19" spans="1:6" x14ac:dyDescent="0.25">
      <c r="A19" s="3">
        <v>3000</v>
      </c>
      <c r="B19" s="7" t="s">
        <v>17</v>
      </c>
      <c r="C19" s="4">
        <f t="shared" si="1"/>
        <v>7533</v>
      </c>
      <c r="D19" s="4">
        <v>6805</v>
      </c>
      <c r="E19" s="4">
        <v>728</v>
      </c>
      <c r="F19" s="2">
        <f t="shared" si="2"/>
        <v>9.6641444311695204E-2</v>
      </c>
    </row>
    <row r="20" spans="1:6" x14ac:dyDescent="0.25">
      <c r="A20" s="14">
        <v>3506</v>
      </c>
      <c r="B20" s="6" t="s">
        <v>18</v>
      </c>
      <c r="C20" s="12">
        <f t="shared" si="1"/>
        <v>65</v>
      </c>
      <c r="D20" s="12">
        <v>54</v>
      </c>
      <c r="E20" s="12">
        <v>11</v>
      </c>
      <c r="F20" s="13">
        <f t="shared" si="2"/>
        <v>0.16923076923076924</v>
      </c>
    </row>
    <row r="21" spans="1:6" x14ac:dyDescent="0.25">
      <c r="A21" s="3">
        <v>3511</v>
      </c>
      <c r="B21" s="7" t="s">
        <v>19</v>
      </c>
      <c r="C21" s="4">
        <f t="shared" si="1"/>
        <v>625</v>
      </c>
      <c r="D21" s="4">
        <v>577</v>
      </c>
      <c r="E21" s="4">
        <v>48</v>
      </c>
      <c r="F21" s="2">
        <f t="shared" si="2"/>
        <v>7.6799999999999993E-2</v>
      </c>
    </row>
    <row r="22" spans="1:6" x14ac:dyDescent="0.25">
      <c r="A22" s="14">
        <v>3609</v>
      </c>
      <c r="B22" s="6" t="s">
        <v>20</v>
      </c>
      <c r="C22" s="12">
        <f t="shared" si="1"/>
        <v>3855</v>
      </c>
      <c r="D22" s="12">
        <v>3323</v>
      </c>
      <c r="E22" s="12">
        <v>532</v>
      </c>
      <c r="F22" s="13">
        <f t="shared" si="2"/>
        <v>0.13800259403372245</v>
      </c>
    </row>
    <row r="23" spans="1:6" x14ac:dyDescent="0.25">
      <c r="A23" s="3">
        <v>3709</v>
      </c>
      <c r="B23" s="7" t="s">
        <v>21</v>
      </c>
      <c r="C23" s="4">
        <f t="shared" si="1"/>
        <v>877</v>
      </c>
      <c r="D23" s="4">
        <v>695</v>
      </c>
      <c r="E23" s="4">
        <v>182</v>
      </c>
      <c r="F23" s="2">
        <f t="shared" si="2"/>
        <v>0.20752565564424175</v>
      </c>
    </row>
    <row r="24" spans="1:6" x14ac:dyDescent="0.25">
      <c r="A24" s="14">
        <v>3710</v>
      </c>
      <c r="B24" s="6" t="s">
        <v>22</v>
      </c>
      <c r="C24" s="12">
        <f t="shared" si="1"/>
        <v>65</v>
      </c>
      <c r="D24" s="12">
        <v>60</v>
      </c>
      <c r="E24" s="12">
        <v>5</v>
      </c>
      <c r="F24" s="13">
        <f t="shared" si="2"/>
        <v>7.6923076923076927E-2</v>
      </c>
    </row>
    <row r="25" spans="1:6" x14ac:dyDescent="0.25">
      <c r="A25" s="3">
        <v>3711</v>
      </c>
      <c r="B25" s="7" t="s">
        <v>23</v>
      </c>
      <c r="C25" s="4">
        <f t="shared" si="1"/>
        <v>1211</v>
      </c>
      <c r="D25" s="4">
        <v>1011</v>
      </c>
      <c r="E25" s="4">
        <v>200</v>
      </c>
      <c r="F25" s="2">
        <f t="shared" si="2"/>
        <v>0.16515276630883569</v>
      </c>
    </row>
    <row r="26" spans="1:6" x14ac:dyDescent="0.25">
      <c r="A26" s="3">
        <v>3713</v>
      </c>
      <c r="B26" s="6" t="s">
        <v>24</v>
      </c>
      <c r="C26" s="12">
        <f t="shared" si="1"/>
        <v>124</v>
      </c>
      <c r="D26" s="12">
        <v>103</v>
      </c>
      <c r="E26" s="12">
        <v>21</v>
      </c>
      <c r="F26" s="13">
        <f t="shared" si="2"/>
        <v>0.16935483870967741</v>
      </c>
    </row>
    <row r="27" spans="1:6" x14ac:dyDescent="0.25">
      <c r="A27" s="3">
        <v>3714</v>
      </c>
      <c r="B27" s="7" t="s">
        <v>25</v>
      </c>
      <c r="C27" s="4">
        <f t="shared" si="1"/>
        <v>1677</v>
      </c>
      <c r="D27" s="4">
        <v>1344</v>
      </c>
      <c r="E27" s="4">
        <v>333</v>
      </c>
      <c r="F27" s="2">
        <f t="shared" si="2"/>
        <v>0.19856887298747763</v>
      </c>
    </row>
    <row r="28" spans="1:6" x14ac:dyDescent="0.25">
      <c r="A28" s="3">
        <v>3811</v>
      </c>
      <c r="B28" s="6" t="s">
        <v>26</v>
      </c>
      <c r="C28" s="12">
        <f t="shared" si="1"/>
        <v>634</v>
      </c>
      <c r="D28" s="12">
        <v>590</v>
      </c>
      <c r="E28" s="12">
        <v>44</v>
      </c>
      <c r="F28" s="13">
        <f t="shared" si="2"/>
        <v>6.9400630914826497E-2</v>
      </c>
    </row>
    <row r="29" spans="1:6" ht="29.25" customHeight="1" x14ac:dyDescent="0.3">
      <c r="A29" s="15" t="s">
        <v>82</v>
      </c>
      <c r="C29" s="21">
        <f>SUM(C30:C38)</f>
        <v>7118</v>
      </c>
      <c r="D29" s="21">
        <f t="shared" ref="D29:E29" si="5">SUM(D30:D38)</f>
        <v>5945</v>
      </c>
      <c r="E29" s="21">
        <f t="shared" si="5"/>
        <v>1173</v>
      </c>
      <c r="F29" s="22">
        <f>E29/C29</f>
        <v>0.16479348131497612</v>
      </c>
    </row>
    <row r="30" spans="1:6" ht="16.5" customHeight="1" x14ac:dyDescent="0.25">
      <c r="A30" s="14">
        <v>4100</v>
      </c>
      <c r="B30" s="6" t="s">
        <v>27</v>
      </c>
      <c r="C30" s="12">
        <f t="shared" si="1"/>
        <v>959</v>
      </c>
      <c r="D30" s="12">
        <v>778</v>
      </c>
      <c r="E30" s="12">
        <v>181</v>
      </c>
      <c r="F30" s="13">
        <f t="shared" si="2"/>
        <v>0.18873826903023982</v>
      </c>
    </row>
    <row r="31" spans="1:6" x14ac:dyDescent="0.25">
      <c r="A31" s="3">
        <v>4200</v>
      </c>
      <c r="B31" s="7" t="s">
        <v>28</v>
      </c>
      <c r="C31" s="4">
        <f t="shared" si="1"/>
        <v>3810</v>
      </c>
      <c r="D31" s="4">
        <v>3182</v>
      </c>
      <c r="E31" s="4">
        <v>628</v>
      </c>
      <c r="F31" s="2">
        <f t="shared" si="2"/>
        <v>0.16482939632545932</v>
      </c>
    </row>
    <row r="32" spans="1:6" x14ac:dyDescent="0.25">
      <c r="A32" s="14">
        <v>4502</v>
      </c>
      <c r="B32" s="6" t="s">
        <v>29</v>
      </c>
      <c r="C32" s="12">
        <f t="shared" si="1"/>
        <v>262</v>
      </c>
      <c r="D32" s="12">
        <v>249</v>
      </c>
      <c r="E32" s="12">
        <v>13</v>
      </c>
      <c r="F32" s="13">
        <f t="shared" si="2"/>
        <v>4.9618320610687022E-2</v>
      </c>
    </row>
    <row r="33" spans="1:6" x14ac:dyDescent="0.25">
      <c r="A33" s="3">
        <v>4604</v>
      </c>
      <c r="B33" s="7" t="s">
        <v>30</v>
      </c>
      <c r="C33" s="4">
        <f t="shared" si="1"/>
        <v>252</v>
      </c>
      <c r="D33" s="4">
        <v>202</v>
      </c>
      <c r="E33" s="4">
        <v>50</v>
      </c>
      <c r="F33" s="2">
        <f t="shared" si="2"/>
        <v>0.1984126984126984</v>
      </c>
    </row>
    <row r="34" spans="1:6" x14ac:dyDescent="0.25">
      <c r="A34" s="14">
        <v>4607</v>
      </c>
      <c r="B34" s="6" t="s">
        <v>31</v>
      </c>
      <c r="C34" s="12">
        <f t="shared" si="1"/>
        <v>1020</v>
      </c>
      <c r="D34" s="12">
        <v>825</v>
      </c>
      <c r="E34" s="12">
        <v>195</v>
      </c>
      <c r="F34" s="13">
        <f t="shared" si="2"/>
        <v>0.19117647058823528</v>
      </c>
    </row>
    <row r="35" spans="1:6" x14ac:dyDescent="0.25">
      <c r="A35" s="3">
        <v>4803</v>
      </c>
      <c r="B35" s="7" t="s">
        <v>32</v>
      </c>
      <c r="C35" s="4">
        <f t="shared" si="1"/>
        <v>209</v>
      </c>
      <c r="D35" s="4">
        <v>150</v>
      </c>
      <c r="E35" s="4">
        <v>59</v>
      </c>
      <c r="F35" s="37">
        <f t="shared" si="2"/>
        <v>0.28229665071770332</v>
      </c>
    </row>
    <row r="36" spans="1:6" x14ac:dyDescent="0.25">
      <c r="A36" s="14">
        <v>4901</v>
      </c>
      <c r="B36" s="6" t="s">
        <v>33</v>
      </c>
      <c r="C36" s="12">
        <f t="shared" si="1"/>
        <v>43</v>
      </c>
      <c r="D36" s="12">
        <v>41</v>
      </c>
      <c r="E36" s="12">
        <v>2</v>
      </c>
      <c r="F36" s="13">
        <f t="shared" si="2"/>
        <v>4.6511627906976744E-2</v>
      </c>
    </row>
    <row r="37" spans="1:6" x14ac:dyDescent="0.25">
      <c r="A37" s="3">
        <v>4902</v>
      </c>
      <c r="B37" s="7" t="s">
        <v>34</v>
      </c>
      <c r="C37" s="4">
        <f t="shared" si="1"/>
        <v>109</v>
      </c>
      <c r="D37" s="4">
        <v>94</v>
      </c>
      <c r="E37" s="4">
        <v>15</v>
      </c>
      <c r="F37" s="2">
        <f t="shared" si="2"/>
        <v>0.13761467889908258</v>
      </c>
    </row>
    <row r="38" spans="1:6" x14ac:dyDescent="0.25">
      <c r="A38" s="14">
        <v>4911</v>
      </c>
      <c r="B38" s="6" t="s">
        <v>35</v>
      </c>
      <c r="C38" s="12">
        <f t="shared" si="1"/>
        <v>454</v>
      </c>
      <c r="D38" s="12">
        <v>424</v>
      </c>
      <c r="E38" s="12">
        <v>30</v>
      </c>
      <c r="F38" s="13">
        <f t="shared" si="2"/>
        <v>6.6079295154185022E-2</v>
      </c>
    </row>
    <row r="39" spans="1:6" ht="23.25" customHeight="1" x14ac:dyDescent="0.3">
      <c r="A39" s="15" t="s">
        <v>81</v>
      </c>
      <c r="C39" s="21">
        <f>SUM(C40:C46)</f>
        <v>7327</v>
      </c>
      <c r="D39" s="21">
        <f t="shared" ref="D39:E39" si="6">SUM(D40:D46)</f>
        <v>6706</v>
      </c>
      <c r="E39" s="21">
        <f t="shared" si="6"/>
        <v>621</v>
      </c>
      <c r="F39" s="22">
        <f t="shared" si="2"/>
        <v>8.4755015695373276E-2</v>
      </c>
    </row>
    <row r="40" spans="1:6" ht="16.5" customHeight="1" x14ac:dyDescent="0.25">
      <c r="A40" s="14">
        <v>5200</v>
      </c>
      <c r="B40" s="6" t="s">
        <v>36</v>
      </c>
      <c r="C40" s="12">
        <f t="shared" si="1"/>
        <v>4037</v>
      </c>
      <c r="D40" s="12">
        <v>3747</v>
      </c>
      <c r="E40" s="12">
        <v>290</v>
      </c>
      <c r="F40" s="13">
        <f t="shared" si="2"/>
        <v>7.1835521426802079E-2</v>
      </c>
    </row>
    <row r="41" spans="1:6" x14ac:dyDescent="0.25">
      <c r="A41" s="3">
        <v>5508</v>
      </c>
      <c r="B41" s="7" t="s">
        <v>37</v>
      </c>
      <c r="C41" s="4">
        <f t="shared" si="1"/>
        <v>1210</v>
      </c>
      <c r="D41" s="4">
        <v>1088</v>
      </c>
      <c r="E41" s="4">
        <v>122</v>
      </c>
      <c r="F41" s="2">
        <f t="shared" si="2"/>
        <v>0.10082644628099173</v>
      </c>
    </row>
    <row r="42" spans="1:6" x14ac:dyDescent="0.25">
      <c r="A42" s="14">
        <v>5604</v>
      </c>
      <c r="B42" s="6" t="s">
        <v>38</v>
      </c>
      <c r="C42" s="12">
        <f t="shared" si="1"/>
        <v>942</v>
      </c>
      <c r="D42" s="12">
        <v>810</v>
      </c>
      <c r="E42" s="12">
        <v>132</v>
      </c>
      <c r="F42" s="13">
        <f t="shared" si="2"/>
        <v>0.14012738853503184</v>
      </c>
    </row>
    <row r="43" spans="1:6" x14ac:dyDescent="0.25">
      <c r="A43" s="3">
        <v>5609</v>
      </c>
      <c r="B43" s="7" t="s">
        <v>39</v>
      </c>
      <c r="C43" s="4">
        <f t="shared" si="1"/>
        <v>473</v>
      </c>
      <c r="D43" s="4">
        <v>440</v>
      </c>
      <c r="E43" s="4">
        <v>33</v>
      </c>
      <c r="F43" s="2">
        <f t="shared" si="2"/>
        <v>6.9767441860465115E-2</v>
      </c>
    </row>
    <row r="44" spans="1:6" x14ac:dyDescent="0.25">
      <c r="A44" s="14">
        <v>5611</v>
      </c>
      <c r="B44" s="6" t="s">
        <v>40</v>
      </c>
      <c r="C44" s="12">
        <f t="shared" si="1"/>
        <v>90</v>
      </c>
      <c r="D44" s="12">
        <v>87</v>
      </c>
      <c r="E44" s="12">
        <v>3</v>
      </c>
      <c r="F44" s="13">
        <f t="shared" si="2"/>
        <v>3.3333333333333333E-2</v>
      </c>
    </row>
    <row r="45" spans="1:6" x14ac:dyDescent="0.25">
      <c r="A45" s="3">
        <v>5612</v>
      </c>
      <c r="B45" s="7" t="s">
        <v>41</v>
      </c>
      <c r="C45" s="4">
        <f t="shared" si="1"/>
        <v>370</v>
      </c>
      <c r="D45" s="4">
        <v>348</v>
      </c>
      <c r="E45" s="4">
        <v>22</v>
      </c>
      <c r="F45" s="2">
        <f t="shared" si="2"/>
        <v>5.9459459459459463E-2</v>
      </c>
    </row>
    <row r="46" spans="1:6" x14ac:dyDescent="0.25">
      <c r="A46" s="14">
        <v>5706</v>
      </c>
      <c r="B46" s="6" t="s">
        <v>42</v>
      </c>
      <c r="C46" s="12">
        <f t="shared" si="1"/>
        <v>205</v>
      </c>
      <c r="D46" s="12">
        <v>186</v>
      </c>
      <c r="E46" s="12">
        <v>19</v>
      </c>
      <c r="F46" s="13">
        <f t="shared" si="2"/>
        <v>9.2682926829268292E-2</v>
      </c>
    </row>
    <row r="47" spans="1:6" ht="23.25" customHeight="1" x14ac:dyDescent="0.25">
      <c r="A47" s="10" t="s">
        <v>80</v>
      </c>
      <c r="C47" s="21">
        <f>SUM(C48:C60)</f>
        <v>30596</v>
      </c>
      <c r="D47" s="21">
        <f t="shared" ref="D47:E47" si="7">SUM(D48:D60)</f>
        <v>28073</v>
      </c>
      <c r="E47" s="21">
        <f t="shared" si="7"/>
        <v>2523</v>
      </c>
      <c r="F47" s="22">
        <f t="shared" si="2"/>
        <v>8.2461759707151264E-2</v>
      </c>
    </row>
    <row r="48" spans="1:6" x14ac:dyDescent="0.25">
      <c r="A48" s="14">
        <v>6000</v>
      </c>
      <c r="B48" s="6" t="s">
        <v>43</v>
      </c>
      <c r="C48" s="12">
        <f t="shared" si="1"/>
        <v>19024</v>
      </c>
      <c r="D48" s="12">
        <v>17929</v>
      </c>
      <c r="E48" s="12">
        <v>1095</v>
      </c>
      <c r="F48" s="13">
        <f t="shared" si="2"/>
        <v>5.7558873002523131E-2</v>
      </c>
    </row>
    <row r="49" spans="1:6" x14ac:dyDescent="0.25">
      <c r="A49" s="3">
        <v>6100</v>
      </c>
      <c r="B49" s="7" t="s">
        <v>44</v>
      </c>
      <c r="C49" s="4">
        <f t="shared" si="1"/>
        <v>3111</v>
      </c>
      <c r="D49" s="4">
        <v>2559</v>
      </c>
      <c r="E49" s="4">
        <v>552</v>
      </c>
      <c r="F49" s="2">
        <f t="shared" si="2"/>
        <v>0.17743490838958534</v>
      </c>
    </row>
    <row r="50" spans="1:6" x14ac:dyDescent="0.25">
      <c r="A50" s="14">
        <v>6250</v>
      </c>
      <c r="B50" s="6" t="s">
        <v>45</v>
      </c>
      <c r="C50" s="12">
        <f t="shared" si="1"/>
        <v>2007</v>
      </c>
      <c r="D50" s="12">
        <v>1866</v>
      </c>
      <c r="E50" s="12">
        <v>141</v>
      </c>
      <c r="F50" s="13">
        <f t="shared" si="2"/>
        <v>7.0254110612855011E-2</v>
      </c>
    </row>
    <row r="51" spans="1:6" x14ac:dyDescent="0.25">
      <c r="A51" s="3">
        <v>6400</v>
      </c>
      <c r="B51" s="7" t="s">
        <v>46</v>
      </c>
      <c r="C51" s="4">
        <f t="shared" si="1"/>
        <v>1902</v>
      </c>
      <c r="D51" s="4">
        <v>1683</v>
      </c>
      <c r="E51" s="4">
        <v>219</v>
      </c>
      <c r="F51" s="2">
        <f t="shared" si="2"/>
        <v>0.11514195583596215</v>
      </c>
    </row>
    <row r="52" spans="1:6" x14ac:dyDescent="0.25">
      <c r="A52" s="14">
        <v>6513</v>
      </c>
      <c r="B52" s="6" t="s">
        <v>47</v>
      </c>
      <c r="C52" s="12">
        <f t="shared" si="1"/>
        <v>1079</v>
      </c>
      <c r="D52" s="12">
        <v>1024</v>
      </c>
      <c r="E52" s="12">
        <v>55</v>
      </c>
      <c r="F52" s="13">
        <f t="shared" si="2"/>
        <v>5.0973123262279887E-2</v>
      </c>
    </row>
    <row r="53" spans="1:6" x14ac:dyDescent="0.25">
      <c r="A53" s="3">
        <v>6515</v>
      </c>
      <c r="B53" s="7" t="s">
        <v>48</v>
      </c>
      <c r="C53" s="4">
        <f t="shared" si="1"/>
        <v>621</v>
      </c>
      <c r="D53" s="4">
        <v>590</v>
      </c>
      <c r="E53" s="4">
        <v>31</v>
      </c>
      <c r="F53" s="2">
        <f t="shared" si="2"/>
        <v>4.9919484702093397E-2</v>
      </c>
    </row>
    <row r="54" spans="1:6" x14ac:dyDescent="0.25">
      <c r="A54" s="14">
        <v>6601</v>
      </c>
      <c r="B54" s="6" t="s">
        <v>49</v>
      </c>
      <c r="C54" s="12">
        <f t="shared" si="1"/>
        <v>482</v>
      </c>
      <c r="D54" s="12">
        <v>374</v>
      </c>
      <c r="E54" s="12">
        <v>108</v>
      </c>
      <c r="F54" s="13">
        <f t="shared" si="2"/>
        <v>0.22406639004149378</v>
      </c>
    </row>
    <row r="55" spans="1:6" x14ac:dyDescent="0.25">
      <c r="A55" s="3">
        <v>6602</v>
      </c>
      <c r="B55" s="7" t="s">
        <v>50</v>
      </c>
      <c r="C55" s="4">
        <f t="shared" si="1"/>
        <v>370</v>
      </c>
      <c r="D55" s="4">
        <v>336</v>
      </c>
      <c r="E55" s="4">
        <v>34</v>
      </c>
      <c r="F55" s="2">
        <f t="shared" si="2"/>
        <v>9.1891891891891897E-2</v>
      </c>
    </row>
    <row r="56" spans="1:6" x14ac:dyDescent="0.25">
      <c r="A56" s="14">
        <v>6607</v>
      </c>
      <c r="B56" s="6" t="s">
        <v>51</v>
      </c>
      <c r="C56" s="12">
        <f t="shared" si="1"/>
        <v>507</v>
      </c>
      <c r="D56" s="12">
        <v>379</v>
      </c>
      <c r="E56" s="12">
        <v>128</v>
      </c>
      <c r="F56" s="13">
        <f t="shared" si="2"/>
        <v>0.25246548323471402</v>
      </c>
    </row>
    <row r="57" spans="1:6" x14ac:dyDescent="0.25">
      <c r="A57" s="3">
        <v>6611</v>
      </c>
      <c r="B57" s="7" t="s">
        <v>52</v>
      </c>
      <c r="C57" s="4">
        <f t="shared" si="1"/>
        <v>54</v>
      </c>
      <c r="D57" s="4">
        <v>52</v>
      </c>
      <c r="E57" s="4">
        <v>2</v>
      </c>
      <c r="F57" s="2">
        <f t="shared" si="2"/>
        <v>3.7037037037037035E-2</v>
      </c>
    </row>
    <row r="58" spans="1:6" x14ac:dyDescent="0.25">
      <c r="A58" s="3">
        <v>6612</v>
      </c>
      <c r="B58" s="6" t="s">
        <v>53</v>
      </c>
      <c r="C58" s="12">
        <f t="shared" si="1"/>
        <v>864</v>
      </c>
      <c r="D58" s="12">
        <v>808</v>
      </c>
      <c r="E58" s="12">
        <v>56</v>
      </c>
      <c r="F58" s="13">
        <f t="shared" si="2"/>
        <v>6.4814814814814811E-2</v>
      </c>
    </row>
    <row r="59" spans="1:6" x14ac:dyDescent="0.25">
      <c r="A59" s="3">
        <v>6706</v>
      </c>
      <c r="B59" s="7" t="s">
        <v>54</v>
      </c>
      <c r="C59" s="4">
        <f t="shared" si="1"/>
        <v>93</v>
      </c>
      <c r="D59" s="4">
        <v>92</v>
      </c>
      <c r="E59" s="4">
        <v>1</v>
      </c>
      <c r="F59" s="2">
        <f t="shared" si="2"/>
        <v>1.0752688172043012E-2</v>
      </c>
    </row>
    <row r="60" spans="1:6" x14ac:dyDescent="0.25">
      <c r="A60" s="3">
        <v>6709</v>
      </c>
      <c r="B60" s="6" t="s">
        <v>55</v>
      </c>
      <c r="C60" s="12">
        <f t="shared" si="1"/>
        <v>482</v>
      </c>
      <c r="D60" s="12">
        <v>381</v>
      </c>
      <c r="E60" s="12">
        <v>101</v>
      </c>
      <c r="F60" s="13">
        <f t="shared" si="2"/>
        <v>0.2095435684647303</v>
      </c>
    </row>
    <row r="61" spans="1:6" ht="17.25" x14ac:dyDescent="0.3">
      <c r="A61" s="15" t="s">
        <v>79</v>
      </c>
      <c r="C61" s="21">
        <f>SUM(C62:C68)</f>
        <v>10740</v>
      </c>
      <c r="D61" s="21">
        <f t="shared" ref="D61:E61" si="8">SUM(D62:D68)</f>
        <v>9452</v>
      </c>
      <c r="E61" s="21">
        <f t="shared" si="8"/>
        <v>1288</v>
      </c>
      <c r="F61" s="22">
        <f>E61/C61</f>
        <v>0.11992551210428305</v>
      </c>
    </row>
    <row r="62" spans="1:6" x14ac:dyDescent="0.25">
      <c r="A62" s="14">
        <v>7000</v>
      </c>
      <c r="B62" s="6" t="s">
        <v>56</v>
      </c>
      <c r="C62" s="12">
        <f t="shared" si="1"/>
        <v>682</v>
      </c>
      <c r="D62" s="12">
        <v>587</v>
      </c>
      <c r="E62" s="12">
        <v>95</v>
      </c>
      <c r="F62" s="13">
        <f t="shared" si="2"/>
        <v>0.13929618768328444</v>
      </c>
    </row>
    <row r="63" spans="1:6" x14ac:dyDescent="0.25">
      <c r="A63" s="3">
        <v>7300</v>
      </c>
      <c r="B63" s="7" t="s">
        <v>57</v>
      </c>
      <c r="C63" s="4">
        <f t="shared" si="1"/>
        <v>5073</v>
      </c>
      <c r="D63" s="4">
        <v>4331</v>
      </c>
      <c r="E63" s="4">
        <v>742</v>
      </c>
      <c r="F63" s="2">
        <f t="shared" si="2"/>
        <v>0.14626453774886655</v>
      </c>
    </row>
    <row r="64" spans="1:6" x14ac:dyDescent="0.25">
      <c r="A64" s="14">
        <v>7502</v>
      </c>
      <c r="B64" s="6" t="s">
        <v>58</v>
      </c>
      <c r="C64" s="12">
        <f t="shared" si="1"/>
        <v>656</v>
      </c>
      <c r="D64" s="12">
        <v>610</v>
      </c>
      <c r="E64" s="12">
        <v>46</v>
      </c>
      <c r="F64" s="13">
        <f t="shared" si="2"/>
        <v>7.0121951219512202E-2</v>
      </c>
    </row>
    <row r="65" spans="1:6" x14ac:dyDescent="0.25">
      <c r="A65" s="3">
        <v>7505</v>
      </c>
      <c r="B65" s="7" t="s">
        <v>59</v>
      </c>
      <c r="C65" s="4">
        <f t="shared" si="1"/>
        <v>86</v>
      </c>
      <c r="D65" s="4">
        <v>70</v>
      </c>
      <c r="E65" s="4">
        <v>16</v>
      </c>
      <c r="F65" s="2">
        <f t="shared" si="2"/>
        <v>0.18604651162790697</v>
      </c>
    </row>
    <row r="66" spans="1:6" x14ac:dyDescent="0.25">
      <c r="A66" s="14">
        <v>7509</v>
      </c>
      <c r="B66" s="6" t="s">
        <v>60</v>
      </c>
      <c r="C66" s="12">
        <f t="shared" si="1"/>
        <v>122</v>
      </c>
      <c r="D66" s="12">
        <v>98</v>
      </c>
      <c r="E66" s="12">
        <v>24</v>
      </c>
      <c r="F66" s="13">
        <f t="shared" si="2"/>
        <v>0.19672131147540983</v>
      </c>
    </row>
    <row r="67" spans="1:6" x14ac:dyDescent="0.25">
      <c r="A67" s="3">
        <v>7617</v>
      </c>
      <c r="B67" s="7" t="s">
        <v>61</v>
      </c>
      <c r="C67" s="4">
        <f t="shared" si="1"/>
        <v>501</v>
      </c>
      <c r="D67" s="4">
        <v>408</v>
      </c>
      <c r="E67" s="4">
        <v>93</v>
      </c>
      <c r="F67" s="2">
        <f t="shared" si="2"/>
        <v>0.18562874251497005</v>
      </c>
    </row>
    <row r="68" spans="1:6" x14ac:dyDescent="0.25">
      <c r="A68" s="14">
        <v>7620</v>
      </c>
      <c r="B68" s="6" t="s">
        <v>62</v>
      </c>
      <c r="C68" s="12">
        <f t="shared" si="1"/>
        <v>3620</v>
      </c>
      <c r="D68" s="12">
        <v>3348</v>
      </c>
      <c r="E68" s="12">
        <v>272</v>
      </c>
      <c r="F68" s="13">
        <f t="shared" si="2"/>
        <v>7.5138121546961326E-2</v>
      </c>
    </row>
    <row r="69" spans="1:6" ht="27" customHeight="1" x14ac:dyDescent="0.3">
      <c r="A69" s="15" t="s">
        <v>78</v>
      </c>
      <c r="B69" s="7"/>
      <c r="C69" s="21">
        <f>SUM(C70:C84)</f>
        <v>30829</v>
      </c>
      <c r="D69" s="21">
        <f t="shared" ref="D69:E69" si="9">SUM(D70:D84)</f>
        <v>26398</v>
      </c>
      <c r="E69" s="21">
        <f t="shared" si="9"/>
        <v>4431</v>
      </c>
      <c r="F69" s="22">
        <f t="shared" si="2"/>
        <v>0.14372830776217199</v>
      </c>
    </row>
    <row r="70" spans="1:6" x14ac:dyDescent="0.25">
      <c r="A70" s="14">
        <v>7708</v>
      </c>
      <c r="B70" s="6" t="s">
        <v>63</v>
      </c>
      <c r="C70" s="12">
        <f t="shared" si="1"/>
        <v>2435</v>
      </c>
      <c r="D70" s="12">
        <v>1906</v>
      </c>
      <c r="E70" s="12">
        <v>529</v>
      </c>
      <c r="F70" s="13">
        <f t="shared" si="2"/>
        <v>0.21724845995893224</v>
      </c>
    </row>
    <row r="71" spans="1:6" x14ac:dyDescent="0.25">
      <c r="A71" s="3">
        <v>8000</v>
      </c>
      <c r="B71" s="7" t="s">
        <v>64</v>
      </c>
      <c r="C71" s="4">
        <f t="shared" si="1"/>
        <v>4358</v>
      </c>
      <c r="D71" s="4">
        <v>3868</v>
      </c>
      <c r="E71" s="4">
        <v>490</v>
      </c>
      <c r="F71" s="2">
        <f t="shared" si="2"/>
        <v>0.11243689765947683</v>
      </c>
    </row>
    <row r="72" spans="1:6" x14ac:dyDescent="0.25">
      <c r="A72" s="14">
        <v>8200</v>
      </c>
      <c r="B72" s="6" t="s">
        <v>65</v>
      </c>
      <c r="C72" s="12">
        <f t="shared" si="1"/>
        <v>10055</v>
      </c>
      <c r="D72" s="12">
        <v>9308</v>
      </c>
      <c r="E72" s="12">
        <v>747</v>
      </c>
      <c r="F72" s="13">
        <f t="shared" si="2"/>
        <v>7.4291397314768776E-2</v>
      </c>
    </row>
    <row r="73" spans="1:6" x14ac:dyDescent="0.25">
      <c r="A73" s="3">
        <v>8508</v>
      </c>
      <c r="B73" s="7" t="s">
        <v>66</v>
      </c>
      <c r="C73" s="4">
        <f t="shared" si="1"/>
        <v>717</v>
      </c>
      <c r="D73" s="4">
        <v>398</v>
      </c>
      <c r="E73" s="4">
        <v>319</v>
      </c>
      <c r="F73" s="2">
        <f t="shared" si="2"/>
        <v>0.44490934449093444</v>
      </c>
    </row>
    <row r="74" spans="1:6" x14ac:dyDescent="0.25">
      <c r="A74" s="14">
        <v>8509</v>
      </c>
      <c r="B74" s="6" t="s">
        <v>67</v>
      </c>
      <c r="C74" s="12">
        <f t="shared" si="1"/>
        <v>626</v>
      </c>
      <c r="D74" s="12">
        <v>421</v>
      </c>
      <c r="E74" s="12">
        <v>205</v>
      </c>
      <c r="F74" s="13">
        <f t="shared" si="2"/>
        <v>0.32747603833865813</v>
      </c>
    </row>
    <row r="75" spans="1:6" x14ac:dyDescent="0.25">
      <c r="A75" s="16">
        <v>8610</v>
      </c>
      <c r="B75" s="8" t="s">
        <v>68</v>
      </c>
      <c r="C75" s="17">
        <f t="shared" si="1"/>
        <v>251</v>
      </c>
      <c r="D75" s="17">
        <v>184</v>
      </c>
      <c r="E75" s="17">
        <v>67</v>
      </c>
      <c r="F75" s="18">
        <f t="shared" si="2"/>
        <v>0.26693227091633465</v>
      </c>
    </row>
    <row r="76" spans="1:6" x14ac:dyDescent="0.25">
      <c r="A76" s="23">
        <v>8613</v>
      </c>
      <c r="B76" s="9" t="s">
        <v>69</v>
      </c>
      <c r="C76" s="25">
        <f t="shared" si="1"/>
        <v>1960</v>
      </c>
      <c r="D76" s="25">
        <v>1513</v>
      </c>
      <c r="E76" s="25">
        <v>447</v>
      </c>
      <c r="F76" s="26">
        <f t="shared" si="2"/>
        <v>0.22806122448979591</v>
      </c>
    </row>
    <row r="77" spans="1:6" x14ac:dyDescent="0.25">
      <c r="A77" s="16">
        <v>8614</v>
      </c>
      <c r="B77" s="8" t="s">
        <v>70</v>
      </c>
      <c r="C77" s="17">
        <f t="shared" si="1"/>
        <v>1684</v>
      </c>
      <c r="D77" s="17">
        <v>1417</v>
      </c>
      <c r="E77" s="17">
        <v>267</v>
      </c>
      <c r="F77" s="18">
        <f t="shared" si="2"/>
        <v>0.15855106888361045</v>
      </c>
    </row>
    <row r="78" spans="1:6" x14ac:dyDescent="0.25">
      <c r="A78" s="23">
        <v>8710</v>
      </c>
      <c r="B78" s="9" t="s">
        <v>71</v>
      </c>
      <c r="C78" s="25">
        <f t="shared" ref="C78:C84" si="10">D78+E78</f>
        <v>817</v>
      </c>
      <c r="D78" s="25">
        <v>621</v>
      </c>
      <c r="E78" s="25">
        <v>196</v>
      </c>
      <c r="F78" s="26">
        <f t="shared" ref="F78:F84" si="11">E78/C78</f>
        <v>0.23990208078335373</v>
      </c>
    </row>
    <row r="79" spans="1:6" x14ac:dyDescent="0.25">
      <c r="A79" s="16">
        <v>8716</v>
      </c>
      <c r="B79" s="8" t="s">
        <v>72</v>
      </c>
      <c r="C79" s="17">
        <f t="shared" si="10"/>
        <v>2697</v>
      </c>
      <c r="D79" s="17">
        <v>2529</v>
      </c>
      <c r="E79" s="17">
        <v>168</v>
      </c>
      <c r="F79" s="18">
        <f t="shared" si="11"/>
        <v>6.2291434927697439E-2</v>
      </c>
    </row>
    <row r="80" spans="1:6" x14ac:dyDescent="0.25">
      <c r="A80" s="23">
        <v>8717</v>
      </c>
      <c r="B80" s="9" t="s">
        <v>73</v>
      </c>
      <c r="C80" s="25">
        <f t="shared" si="10"/>
        <v>2273</v>
      </c>
      <c r="D80" s="25">
        <v>1848</v>
      </c>
      <c r="E80" s="25">
        <v>425</v>
      </c>
      <c r="F80" s="26">
        <f t="shared" si="11"/>
        <v>0.1869775626924769</v>
      </c>
    </row>
    <row r="81" spans="1:6" x14ac:dyDescent="0.25">
      <c r="A81" s="16">
        <v>8719</v>
      </c>
      <c r="B81" s="8" t="s">
        <v>74</v>
      </c>
      <c r="C81" s="17">
        <f t="shared" si="10"/>
        <v>494</v>
      </c>
      <c r="D81" s="17">
        <v>422</v>
      </c>
      <c r="E81" s="17">
        <v>72</v>
      </c>
      <c r="F81" s="18">
        <f t="shared" si="11"/>
        <v>0.145748987854251</v>
      </c>
    </row>
    <row r="82" spans="1:6" x14ac:dyDescent="0.25">
      <c r="A82" s="23">
        <v>8720</v>
      </c>
      <c r="B82" s="9" t="s">
        <v>75</v>
      </c>
      <c r="C82" s="25">
        <f t="shared" si="10"/>
        <v>611</v>
      </c>
      <c r="D82" s="25">
        <v>495</v>
      </c>
      <c r="E82" s="25">
        <v>116</v>
      </c>
      <c r="F82" s="26">
        <f t="shared" si="11"/>
        <v>0.18985270049099837</v>
      </c>
    </row>
    <row r="83" spans="1:6" x14ac:dyDescent="0.25">
      <c r="A83" s="16">
        <v>8721</v>
      </c>
      <c r="B83" s="8" t="s">
        <v>76</v>
      </c>
      <c r="C83" s="17">
        <f t="shared" si="10"/>
        <v>1162</v>
      </c>
      <c r="D83" s="17">
        <v>831</v>
      </c>
      <c r="E83" s="17">
        <v>331</v>
      </c>
      <c r="F83" s="18">
        <f t="shared" si="11"/>
        <v>0.28485370051635112</v>
      </c>
    </row>
    <row r="84" spans="1:6" ht="15.75" thickBot="1" x14ac:dyDescent="0.3">
      <c r="A84" s="24">
        <v>8722</v>
      </c>
      <c r="B84" s="19" t="s">
        <v>77</v>
      </c>
      <c r="C84" s="27">
        <f t="shared" si="10"/>
        <v>689</v>
      </c>
      <c r="D84" s="27">
        <v>637</v>
      </c>
      <c r="E84" s="27">
        <v>52</v>
      </c>
      <c r="F84" s="28">
        <f t="shared" si="11"/>
        <v>7.5471698113207544E-2</v>
      </c>
    </row>
    <row r="85" spans="1:6" ht="15.75" thickTop="1" x14ac:dyDescent="0.25"/>
  </sheetData>
  <pageMargins left="0.7" right="0.7" top="0.75" bottom="0.75" header="0.3" footer="0.3"/>
  <pageSetup paperSize="9" orientation="portrait" r:id="rId1"/>
  <ignoredErrors>
    <ignoredError sqref="C69:E69 C61:E61 C13:C29 C39:C53" formula="1"/>
    <ignoredError sqref="A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31"/>
  <sheetViews>
    <sheetView workbookViewId="0">
      <selection activeCell="B31" sqref="B31"/>
    </sheetView>
  </sheetViews>
  <sheetFormatPr defaultRowHeight="15" x14ac:dyDescent="0.25"/>
  <cols>
    <col min="2" max="2" width="17.7109375" bestFit="1" customWidth="1"/>
  </cols>
  <sheetData>
    <row r="4" spans="2:3" x14ac:dyDescent="0.25">
      <c r="B4" t="s">
        <v>5</v>
      </c>
      <c r="C4" s="38">
        <v>0.13169289395649431</v>
      </c>
    </row>
    <row r="5" spans="2:3" x14ac:dyDescent="0.25">
      <c r="B5" t="s">
        <v>84</v>
      </c>
      <c r="C5" s="38">
        <v>0.2360826594788859</v>
      </c>
    </row>
    <row r="6" spans="2:3" x14ac:dyDescent="0.25">
      <c r="B6" t="s">
        <v>83</v>
      </c>
      <c r="C6" s="38">
        <v>0.12624504980199208</v>
      </c>
    </row>
    <row r="7" spans="2:3" x14ac:dyDescent="0.25">
      <c r="B7" t="s">
        <v>82</v>
      </c>
      <c r="C7" s="38">
        <v>0.16479348131497612</v>
      </c>
    </row>
    <row r="8" spans="2:3" x14ac:dyDescent="0.25">
      <c r="B8" t="s">
        <v>81</v>
      </c>
      <c r="C8" s="36">
        <v>8.4755015695373276E-2</v>
      </c>
    </row>
    <row r="9" spans="2:3" x14ac:dyDescent="0.25">
      <c r="B9" t="s">
        <v>80</v>
      </c>
      <c r="C9" s="36">
        <v>8.2461759707151264E-2</v>
      </c>
    </row>
    <row r="10" spans="2:3" x14ac:dyDescent="0.25">
      <c r="B10" t="s">
        <v>79</v>
      </c>
      <c r="C10" s="38">
        <v>0.11992551210428305</v>
      </c>
    </row>
    <row r="11" spans="2:3" x14ac:dyDescent="0.25">
      <c r="B11" t="s">
        <v>78</v>
      </c>
      <c r="C11" s="38">
        <v>0.14372830776217199</v>
      </c>
    </row>
    <row r="31" spans="5:5" x14ac:dyDescent="0.25">
      <c r="E31" t="s">
        <v>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B14"/>
  <sheetViews>
    <sheetView workbookViewId="0">
      <selection activeCell="B4" sqref="B4:G14"/>
    </sheetView>
  </sheetViews>
  <sheetFormatPr defaultRowHeight="15" x14ac:dyDescent="0.25"/>
  <sheetData>
    <row r="4" spans="2:2" x14ac:dyDescent="0.25">
      <c r="B4" t="s">
        <v>85</v>
      </c>
    </row>
    <row r="5" spans="2:2" x14ac:dyDescent="0.25">
      <c r="B5" t="s">
        <v>86</v>
      </c>
    </row>
    <row r="6" spans="2:2" x14ac:dyDescent="0.25">
      <c r="B6" t="s">
        <v>87</v>
      </c>
    </row>
    <row r="7" spans="2:2" x14ac:dyDescent="0.25">
      <c r="B7" t="s">
        <v>88</v>
      </c>
    </row>
    <row r="8" spans="2:2" x14ac:dyDescent="0.25">
      <c r="B8" t="s">
        <v>89</v>
      </c>
    </row>
    <row r="9" spans="2:2" x14ac:dyDescent="0.25">
      <c r="B9" t="s">
        <v>90</v>
      </c>
    </row>
    <row r="10" spans="2:2" x14ac:dyDescent="0.25">
      <c r="B10" t="s">
        <v>85</v>
      </c>
    </row>
    <row r="11" spans="2:2" x14ac:dyDescent="0.25">
      <c r="B11" t="s">
        <v>86</v>
      </c>
    </row>
    <row r="12" spans="2:2" x14ac:dyDescent="0.25">
      <c r="B12" t="s">
        <v>91</v>
      </c>
    </row>
    <row r="13" spans="2:2" x14ac:dyDescent="0.25">
      <c r="B13" t="s">
        <v>88</v>
      </c>
    </row>
    <row r="14" spans="2:2" x14ac:dyDescent="0.25">
      <c r="B14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Jón Már Halldórsson</dc:creator>
  <cp:lastModifiedBy>Jón Már Halldórsson</cp:lastModifiedBy>
  <dcterms:created xsi:type="dcterms:W3CDTF">2020-01-14T10:02:23Z</dcterms:created>
  <dcterms:modified xsi:type="dcterms:W3CDTF">2020-01-21T13:19:16Z</dcterms:modified>
</cp:coreProperties>
</file>